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chole.banholzer\OneDrive - ARI Network Services, Inc\Documents\September 2018\OPE Mag\"/>
    </mc:Choice>
  </mc:AlternateContent>
  <xr:revisionPtr revIDLastSave="0" documentId="10_ncr:100000_{ABBEBB74-CE63-4018-BF93-64867DA3793A}" xr6:coauthVersionLast="31" xr6:coauthVersionMax="31" xr10:uidLastSave="{00000000-0000-0000-0000-000000000000}"/>
  <bookViews>
    <workbookView xWindow="0" yWindow="0" windowWidth="28800" windowHeight="12360" xr2:uid="{00000000-000D-0000-FFFF-FFFF00000000}"/>
  </bookViews>
  <sheets>
    <sheet name="ROI Tracker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8" i="1"/>
  <c r="C29" i="1" s="1"/>
  <c r="C30" i="1" s="1"/>
  <c r="C16" i="1"/>
  <c r="C18" i="1"/>
  <c r="C31" i="1" s="1"/>
  <c r="C17" i="1"/>
  <c r="C32" i="1" l="1"/>
  <c r="C33" i="1" s="1"/>
</calcChain>
</file>

<file path=xl/sharedStrings.xml><?xml version="1.0" encoding="utf-8"?>
<sst xmlns="http://schemas.openxmlformats.org/spreadsheetml/2006/main" count="25" uniqueCount="25">
  <si>
    <t>Knowing your costs, revenue, margins, and net income help you manage your cash flow, forecast projected commission, and understand which marketing channels are most valuable to your business.</t>
  </si>
  <si>
    <t>Common monthly expenses to work online leads:</t>
  </si>
  <si>
    <t>5. Other</t>
  </si>
  <si>
    <t>Monthly Total</t>
  </si>
  <si>
    <t>Quarterly Total</t>
  </si>
  <si>
    <t>Annual Total</t>
  </si>
  <si>
    <t>Projecting returns of the average real estate agent:</t>
  </si>
  <si>
    <t>1. Avg. Leads/Year</t>
  </si>
  <si>
    <t>2. Conversion %</t>
  </si>
  <si>
    <t>3. Closings</t>
  </si>
  <si>
    <t>4. Average Sale Price</t>
  </si>
  <si>
    <t>5. Gross Sales</t>
  </si>
  <si>
    <t>6. Commission at 2.5%</t>
  </si>
  <si>
    <t>Commission</t>
  </si>
  <si>
    <t>Expenses</t>
  </si>
  <si>
    <t>Net Income</t>
  </si>
  <si>
    <t>Profit Margin</t>
  </si>
  <si>
    <t>3. Employee Time</t>
  </si>
  <si>
    <t>1. Traditional Advertising</t>
  </si>
  <si>
    <t>2. Digital Advertisng</t>
  </si>
  <si>
    <t>4. Unforseen Costs</t>
  </si>
  <si>
    <t>MONTHLY EXPENSES</t>
  </si>
  <si>
    <t>ANNUAL RETURN ON INVESTMENT</t>
  </si>
  <si>
    <t>Complete all boxes highlighted in blue below for each campaign.</t>
  </si>
  <si>
    <t>ROI Tracker (Expenses Calculator)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</si>
</sst>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Arial"/>
      <family val="2"/>
      <scheme val="minor"/>
    </font>
    <font>
      <b/>
      <sz val="11"/>
      <color rgb="FF3C3C3C"/>
      <name val="Arial"/>
      <family val="2"/>
    </font>
    <font>
      <sz val="10"/>
      <color rgb="FF3C3C3C"/>
      <name val="Arial"/>
      <family val="2"/>
    </font>
    <font>
      <sz val="11"/>
      <color theme="1"/>
      <name val="Arial"/>
      <family val="2"/>
    </font>
    <font>
      <sz val="24"/>
      <color theme="0"/>
      <name val="Brandon Grotesque Bold"/>
      <family val="2"/>
    </font>
    <font>
      <sz val="11"/>
      <color rgb="FF3C3C3C"/>
      <name val="Calibri"/>
      <family val="2"/>
    </font>
    <font>
      <sz val="11"/>
      <color theme="0"/>
      <name val="Calibri"/>
      <family val="2"/>
    </font>
    <font>
      <sz val="12"/>
      <color rgb="FF3C3C3C"/>
      <name val="Calibri"/>
      <family val="2"/>
    </font>
    <font>
      <sz val="12"/>
      <color rgb="FF3C3C3C"/>
      <name val="Brandon Grotesque Bold"/>
      <family val="2"/>
    </font>
    <font>
      <b/>
      <sz val="11"/>
      <color rgb="FF3C3C3C"/>
      <name val="Calibri"/>
      <family val="2"/>
    </font>
    <font>
      <b/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5C2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79536"/>
        <bgColor indexed="64"/>
      </patternFill>
    </fill>
    <fill>
      <patternFill patternType="solid">
        <fgColor rgb="FF2E648E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4" fontId="6" fillId="7" borderId="2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9" fontId="9" fillId="2" borderId="2" xfId="0" applyNumberFormat="1" applyFont="1" applyFill="1" applyBorder="1" applyAlignment="1">
      <alignment horizontal="center"/>
    </xf>
    <xf numFmtId="9" fontId="9" fillId="2" borderId="3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6" fillId="7" borderId="2" xfId="0" applyNumberFormat="1" applyFont="1" applyFill="1" applyBorder="1" applyAlignment="1">
      <alignment horizontal="center" vertical="center"/>
    </xf>
    <xf numFmtId="1" fontId="6" fillId="7" borderId="3" xfId="0" applyNumberFormat="1" applyFont="1" applyFill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/>
    </xf>
    <xf numFmtId="9" fontId="5" fillId="3" borderId="3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64" fontId="6" fillId="7" borderId="2" xfId="0" applyNumberFormat="1" applyFont="1" applyFill="1" applyBorder="1" applyAlignment="1">
      <alignment horizontal="center"/>
    </xf>
    <xf numFmtId="164" fontId="6" fillId="7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6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2E8E"/>
      <color rgb="FF2E648E"/>
      <color rgb="FFC4D941"/>
      <color rgb="FFD86C48"/>
      <color rgb="FFBB4A24"/>
      <color rgb="FF24406B"/>
      <color rgb="FF679536"/>
      <color rgb="FF85C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1500" b="1" i="0">
                <a:solidFill>
                  <a:srgbClr val="3C3C3C"/>
                </a:solidFill>
                <a:latin typeface="Calibri" panose="020F0502020204030204" pitchFamily="34" charset="0"/>
                <a:ea typeface="Open Sans Semibold" charset="0"/>
                <a:cs typeface="Calibri" panose="020F0502020204030204" pitchFamily="34" charset="0"/>
              </a:rPr>
              <a:t>Net Income</a:t>
            </a:r>
          </a:p>
        </c:rich>
      </c:tx>
      <c:layout>
        <c:manualLayout>
          <c:xMode val="edge"/>
          <c:yMode val="edge"/>
          <c:x val="0.24270164786055801"/>
          <c:y val="8.4244416289711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307370760753701"/>
          <c:y val="0.26683159902551401"/>
          <c:w val="0.73137010622425003"/>
          <c:h val="0.54484088242370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'[1]Expenses &amp; ROI Calculator'!$A$30</c:f>
              <c:strCache>
                <c:ptCount val="1"/>
                <c:pt idx="0">
                  <c:v>Commission</c:v>
                </c:pt>
              </c:strCache>
            </c:strRef>
          </c:tx>
          <c:spPr>
            <a:solidFill>
              <a:srgbClr val="2E648E"/>
            </a:solidFill>
            <a:ln>
              <a:noFill/>
            </a:ln>
            <a:effectLst/>
          </c:spPr>
          <c:invertIfNegative val="0"/>
          <c:val>
            <c:numRef>
              <c:f>'[1]Expenses &amp; ROI Calculator'!$B$30:$D$30</c:f>
              <c:numCache>
                <c:formatCode>General</c:formatCode>
                <c:ptCount val="3"/>
                <c:pt idx="1">
                  <c:v>22500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4-45F8-BA51-3E9FD4806F10}"/>
            </c:ext>
          </c:extLst>
        </c:ser>
        <c:ser>
          <c:idx val="1"/>
          <c:order val="1"/>
          <c:tx>
            <c:strRef>
              <c:f>'[1]Expenses &amp; ROI Calculator'!$A$31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BB4A24"/>
            </a:solidFill>
            <a:ln>
              <a:noFill/>
            </a:ln>
            <a:effectLst/>
          </c:spPr>
          <c:invertIfNegative val="0"/>
          <c:val>
            <c:numRef>
              <c:f>'[1]Expenses &amp; ROI Calculator'!$B$31:$D$31</c:f>
              <c:numCache>
                <c:formatCode>General</c:formatCode>
                <c:ptCount val="3"/>
                <c:pt idx="1">
                  <c:v>16200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4-45F8-BA51-3E9FD4806F10}"/>
            </c:ext>
          </c:extLst>
        </c:ser>
        <c:ser>
          <c:idx val="2"/>
          <c:order val="2"/>
          <c:tx>
            <c:strRef>
              <c:f>'[1]Expenses &amp; ROI Calculator'!$A$32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rgbClr val="C4D941"/>
            </a:solidFill>
            <a:ln>
              <a:noFill/>
            </a:ln>
            <a:effectLst/>
          </c:spPr>
          <c:invertIfNegative val="0"/>
          <c:val>
            <c:numRef>
              <c:f>'[1]Expenses &amp; ROI Calculator'!$B$32:$D$32</c:f>
              <c:numCache>
                <c:formatCode>General</c:formatCode>
                <c:ptCount val="3"/>
                <c:pt idx="1">
                  <c:v>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4-45F8-BA51-3E9FD480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55"/>
        <c:axId val="263985648"/>
        <c:axId val="263984472"/>
      </c:barChart>
      <c:catAx>
        <c:axId val="263985648"/>
        <c:scaling>
          <c:orientation val="minMax"/>
        </c:scaling>
        <c:delete val="1"/>
        <c:axPos val="b"/>
        <c:majorTickMark val="none"/>
        <c:minorTickMark val="none"/>
        <c:tickLblPos val="nextTo"/>
        <c:crossAx val="263984472"/>
        <c:crosses val="autoZero"/>
        <c:auto val="1"/>
        <c:lblAlgn val="ctr"/>
        <c:lblOffset val="100"/>
        <c:noMultiLvlLbl val="0"/>
      </c:catAx>
      <c:valAx>
        <c:axId val="26398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3C3C3C"/>
                </a:solidFill>
                <a:latin typeface="Calibri" panose="020F0502020204030204" pitchFamily="34" charset="0"/>
                <a:ea typeface="Open Sans" charset="0"/>
                <a:cs typeface="Calibri" panose="020F0502020204030204" pitchFamily="34" charset="0"/>
              </a:defRPr>
            </a:pPr>
            <a:endParaRPr lang="en-US"/>
          </a:p>
        </c:txPr>
        <c:crossAx val="26398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3C3C3C"/>
              </a:solidFill>
              <a:latin typeface="Calibri" panose="020F0502020204030204" pitchFamily="34" charset="0"/>
              <a:ea typeface="Open Sans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b="1"/>
              <a:t>Expense Distribution: </a:t>
            </a:r>
            <a:br>
              <a:rPr lang="en-US" b="1"/>
            </a:br>
            <a:r>
              <a:rPr lang="en-US" b="0"/>
              <a:t>&gt;50% on Advertising</a:t>
            </a:r>
          </a:p>
        </c:rich>
      </c:tx>
      <c:layout>
        <c:manualLayout>
          <c:xMode val="edge"/>
          <c:yMode val="edge"/>
          <c:x val="2.9082526881720399E-2"/>
          <c:y val="0.27432430157841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55990086503599701"/>
          <c:y val="5.2164807954588298E-2"/>
          <c:w val="0.32681678547359599"/>
          <c:h val="0.646326594844226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E648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B0-40BA-88C9-8469E1B990CA}"/>
              </c:ext>
            </c:extLst>
          </c:dPt>
          <c:dPt>
            <c:idx val="1"/>
            <c:bubble3D val="0"/>
            <c:spPr>
              <a:solidFill>
                <a:srgbClr val="D86C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B0-40BA-88C9-8469E1B990CA}"/>
              </c:ext>
            </c:extLst>
          </c:dPt>
          <c:dPt>
            <c:idx val="2"/>
            <c:bubble3D val="0"/>
            <c:spPr>
              <a:solidFill>
                <a:srgbClr val="C4D9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B0-40BA-88C9-8469E1B990CA}"/>
              </c:ext>
            </c:extLst>
          </c:dPt>
          <c:dPt>
            <c:idx val="3"/>
            <c:bubble3D val="0"/>
            <c:spPr>
              <a:solidFill>
                <a:srgbClr val="832E8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B0-40BA-88C9-8469E1B990CA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B0-40BA-88C9-8469E1B990CA}"/>
              </c:ext>
            </c:extLst>
          </c:dPt>
          <c:cat>
            <c:strRef>
              <c:f>'ROI Tracker'!$A$11:$B$15</c:f>
              <c:strCache>
                <c:ptCount val="5"/>
                <c:pt idx="0">
                  <c:v>1. Traditional Advertising</c:v>
                </c:pt>
                <c:pt idx="1">
                  <c:v>2. Digital Advertisng</c:v>
                </c:pt>
                <c:pt idx="2">
                  <c:v>3. Employee Time</c:v>
                </c:pt>
                <c:pt idx="3">
                  <c:v>4. Unforseen Costs</c:v>
                </c:pt>
                <c:pt idx="4">
                  <c:v>5. Other</c:v>
                </c:pt>
              </c:strCache>
            </c:strRef>
          </c:cat>
          <c:val>
            <c:numRef>
              <c:f>'[1]Expenses &amp; ROI Calculator'!$B$11:$B$15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A-B2B0-40BA-88C9-8469E1B990CA}"/>
            </c:ext>
          </c:extLst>
        </c:ser>
        <c:ser>
          <c:idx val="1"/>
          <c:order val="1"/>
          <c:spPr>
            <a:ln>
              <a:noFill/>
            </a:ln>
          </c:spPr>
          <c:dPt>
            <c:idx val="0"/>
            <c:bubble3D val="0"/>
            <c:spPr>
              <a:solidFill>
                <a:srgbClr val="2E648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2B0-40BA-88C9-8469E1B990CA}"/>
              </c:ext>
            </c:extLst>
          </c:dPt>
          <c:dPt>
            <c:idx val="1"/>
            <c:bubble3D val="0"/>
            <c:spPr>
              <a:solidFill>
                <a:srgbClr val="D86C4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2B0-40BA-88C9-8469E1B990CA}"/>
              </c:ext>
            </c:extLst>
          </c:dPt>
          <c:dPt>
            <c:idx val="2"/>
            <c:bubble3D val="0"/>
            <c:spPr>
              <a:solidFill>
                <a:srgbClr val="639E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2B0-40BA-88C9-8469E1B990CA}"/>
              </c:ext>
            </c:extLst>
          </c:dPt>
          <c:dPt>
            <c:idx val="3"/>
            <c:bubble3D val="0"/>
            <c:spPr>
              <a:solidFill>
                <a:srgbClr val="832E8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B2B0-40BA-88C9-8469E1B990CA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B2B0-40BA-88C9-8469E1B990CA}"/>
              </c:ext>
            </c:extLst>
          </c:dPt>
          <c:cat>
            <c:strRef>
              <c:f>'ROI Tracker'!$A$11:$B$15</c:f>
              <c:strCache>
                <c:ptCount val="5"/>
                <c:pt idx="0">
                  <c:v>1. Traditional Advertising</c:v>
                </c:pt>
                <c:pt idx="1">
                  <c:v>2. Digital Advertisng</c:v>
                </c:pt>
                <c:pt idx="2">
                  <c:v>3. Employee Time</c:v>
                </c:pt>
                <c:pt idx="3">
                  <c:v>4. Unforseen Costs</c:v>
                </c:pt>
                <c:pt idx="4">
                  <c:v>5. Other</c:v>
                </c:pt>
              </c:strCache>
            </c:strRef>
          </c:cat>
          <c:val>
            <c:numRef>
              <c:f>'[1]Expenses &amp; ROI Calculator'!$C$11:$C$15</c:f>
              <c:numCache>
                <c:formatCode>General</c:formatCode>
                <c:ptCount val="5"/>
                <c:pt idx="0">
                  <c:v>1000</c:v>
                </c:pt>
                <c:pt idx="1">
                  <c:v>100</c:v>
                </c:pt>
                <c:pt idx="2">
                  <c:v>25</c:v>
                </c:pt>
                <c:pt idx="3">
                  <c:v>200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2B0-40BA-88C9-8469E1B990C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2B0-40BA-88C9-8469E1B990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2B0-40BA-88C9-8469E1B990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2B0-40BA-88C9-8469E1B990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2B0-40BA-88C9-8469E1B990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2B0-40BA-88C9-8469E1B990CA}"/>
              </c:ext>
            </c:extLst>
          </c:dPt>
          <c:cat>
            <c:strRef>
              <c:f>'ROI Tracker'!$A$11:$B$15</c:f>
              <c:strCache>
                <c:ptCount val="5"/>
                <c:pt idx="0">
                  <c:v>1. Traditional Advertising</c:v>
                </c:pt>
                <c:pt idx="1">
                  <c:v>2. Digital Advertisng</c:v>
                </c:pt>
                <c:pt idx="2">
                  <c:v>3. Employee Time</c:v>
                </c:pt>
                <c:pt idx="3">
                  <c:v>4. Unforseen Costs</c:v>
                </c:pt>
                <c:pt idx="4">
                  <c:v>5. Other</c:v>
                </c:pt>
              </c:strCache>
            </c:strRef>
          </c:cat>
          <c:val>
            <c:numRef>
              <c:f>'[1]Expenses &amp; ROI Calculator'!$D$11:$D$15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20-B2B0-40BA-88C9-8469E1B99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2.6740053763440901E-2"/>
          <c:y val="0.74162819860042195"/>
          <c:w val="0.94651942977755299"/>
          <c:h val="0.20592391916863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153120</xdr:colOff>
      <xdr:row>21</xdr:row>
      <xdr:rowOff>188631</xdr:rowOff>
    </xdr:from>
    <xdr:to>
      <xdr:col>10</xdr:col>
      <xdr:colOff>0</xdr:colOff>
      <xdr:row>32</xdr:row>
      <xdr:rowOff>187595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151986</xdr:colOff>
      <xdr:row>9</xdr:row>
      <xdr:rowOff>0</xdr:rowOff>
    </xdr:from>
    <xdr:to>
      <xdr:col>10</xdr:col>
      <xdr:colOff>0</xdr:colOff>
      <xdr:row>20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inet-my.sharepoint.com/Users/nancyr/Downloads/Zillow_ROI_Tracking_Whitepaper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 &amp; ROI Calculator"/>
    </sheetNames>
    <sheetDataSet>
      <sheetData sheetId="0">
        <row r="11">
          <cell r="A11" t="str">
            <v>1. Advertising</v>
          </cell>
          <cell r="B11"/>
          <cell r="C11">
            <v>1000</v>
          </cell>
          <cell r="D11"/>
        </row>
        <row r="12">
          <cell r="B12"/>
          <cell r="C12">
            <v>100</v>
          </cell>
          <cell r="D12"/>
        </row>
        <row r="13">
          <cell r="B13"/>
          <cell r="C13">
            <v>25</v>
          </cell>
          <cell r="D13"/>
        </row>
        <row r="14">
          <cell r="B14"/>
          <cell r="C14">
            <v>200</v>
          </cell>
          <cell r="D14"/>
        </row>
        <row r="15">
          <cell r="B15"/>
          <cell r="C15">
            <v>25</v>
          </cell>
          <cell r="D15"/>
        </row>
        <row r="30">
          <cell r="A30" t="str">
            <v>Commission</v>
          </cell>
          <cell r="B30"/>
          <cell r="C30">
            <v>22500</v>
          </cell>
          <cell r="D30"/>
        </row>
        <row r="31">
          <cell r="A31" t="str">
            <v>Expenses</v>
          </cell>
          <cell r="B31"/>
          <cell r="C31">
            <v>16200</v>
          </cell>
          <cell r="D31"/>
        </row>
        <row r="32">
          <cell r="A32" t="str">
            <v>Net Income</v>
          </cell>
          <cell r="B32"/>
          <cell r="C32">
            <v>6300</v>
          </cell>
          <cell r="D32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zoomScale="85" zoomScaleNormal="85" workbookViewId="0">
      <selection activeCell="L23" sqref="L23"/>
    </sheetView>
  </sheetViews>
  <sheetFormatPr defaultRowHeight="14.25" x14ac:dyDescent="0.2"/>
  <cols>
    <col min="1" max="1" width="8.625" customWidth="1"/>
    <col min="2" max="2" width="21.5" customWidth="1"/>
  </cols>
  <sheetData>
    <row r="1" spans="1:15" ht="42" customHeight="1" x14ac:dyDescent="0.2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</row>
    <row r="2" spans="1:15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5" ht="24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5" x14ac:dyDescent="0.2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5" x14ac:dyDescent="0.2">
      <c r="A5" s="44" t="s">
        <v>23</v>
      </c>
      <c r="B5" s="44"/>
      <c r="C5" s="44"/>
      <c r="D5" s="44"/>
      <c r="E5" s="44"/>
      <c r="F5" s="44"/>
      <c r="G5" s="44"/>
      <c r="H5" s="44"/>
      <c r="I5" s="44"/>
      <c r="J5" s="44"/>
    </row>
    <row r="6" spans="1:15" x14ac:dyDescent="0.2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5" x14ac:dyDescent="0.2">
      <c r="A7" s="45"/>
      <c r="B7" s="45"/>
      <c r="C7" s="45"/>
      <c r="D7" s="45"/>
      <c r="E7" s="45"/>
      <c r="F7" s="45"/>
      <c r="G7" s="45"/>
      <c r="H7" s="45"/>
      <c r="I7" s="45"/>
      <c r="J7" s="45"/>
    </row>
    <row r="8" spans="1:15" ht="18.75" x14ac:dyDescent="0.4">
      <c r="A8" s="22" t="s">
        <v>21</v>
      </c>
      <c r="B8" s="22"/>
      <c r="C8" s="22"/>
      <c r="D8" s="22"/>
      <c r="E8" s="22"/>
      <c r="F8" s="22"/>
      <c r="G8" s="22"/>
      <c r="H8" s="22"/>
      <c r="I8" s="22"/>
      <c r="J8" s="22"/>
    </row>
    <row r="9" spans="1:15" ht="15" x14ac:dyDescent="0.2">
      <c r="A9" s="34" t="s">
        <v>1</v>
      </c>
      <c r="B9" s="34"/>
      <c r="C9" s="34"/>
      <c r="D9" s="34"/>
      <c r="E9" s="34"/>
      <c r="F9" s="34"/>
      <c r="G9" s="34"/>
      <c r="H9" s="34"/>
      <c r="I9" s="34"/>
      <c r="J9" s="34"/>
    </row>
    <row r="10" spans="1:15" ht="15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O10" s="1"/>
    </row>
    <row r="11" spans="1:15" ht="15" x14ac:dyDescent="0.25">
      <c r="A11" s="36" t="s">
        <v>18</v>
      </c>
      <c r="B11" s="37"/>
      <c r="C11" s="38">
        <v>1000</v>
      </c>
      <c r="D11" s="39"/>
      <c r="E11" s="40"/>
      <c r="F11" s="40"/>
      <c r="G11" s="40"/>
      <c r="H11" s="40"/>
      <c r="I11" s="40"/>
      <c r="J11" s="40"/>
    </row>
    <row r="12" spans="1:15" ht="15" x14ac:dyDescent="0.25">
      <c r="A12" s="36" t="s">
        <v>19</v>
      </c>
      <c r="B12" s="37"/>
      <c r="C12" s="38">
        <v>100</v>
      </c>
      <c r="D12" s="39"/>
      <c r="E12" s="40"/>
      <c r="F12" s="40"/>
      <c r="G12" s="40"/>
      <c r="H12" s="40"/>
      <c r="I12" s="40"/>
      <c r="J12" s="40"/>
    </row>
    <row r="13" spans="1:15" ht="15" x14ac:dyDescent="0.25">
      <c r="A13" s="36" t="s">
        <v>17</v>
      </c>
      <c r="B13" s="37"/>
      <c r="C13" s="38">
        <v>25</v>
      </c>
      <c r="D13" s="39"/>
      <c r="E13" s="40"/>
      <c r="F13" s="40"/>
      <c r="G13" s="40"/>
      <c r="H13" s="40"/>
      <c r="I13" s="40"/>
      <c r="J13" s="40"/>
    </row>
    <row r="14" spans="1:15" ht="15" x14ac:dyDescent="0.25">
      <c r="A14" s="36" t="s">
        <v>20</v>
      </c>
      <c r="B14" s="37"/>
      <c r="C14" s="38">
        <v>200</v>
      </c>
      <c r="D14" s="39"/>
      <c r="E14" s="40"/>
      <c r="F14" s="40"/>
      <c r="G14" s="40"/>
      <c r="H14" s="40"/>
      <c r="I14" s="40"/>
      <c r="J14" s="40"/>
    </row>
    <row r="15" spans="1:15" ht="15" x14ac:dyDescent="0.25">
      <c r="A15" s="36" t="s">
        <v>2</v>
      </c>
      <c r="B15" s="37"/>
      <c r="C15" s="38">
        <v>25</v>
      </c>
      <c r="D15" s="39"/>
      <c r="E15" s="40"/>
      <c r="F15" s="40"/>
      <c r="G15" s="40"/>
      <c r="H15" s="40"/>
      <c r="I15" s="40"/>
      <c r="J15" s="40"/>
    </row>
    <row r="16" spans="1:15" ht="15" x14ac:dyDescent="0.25">
      <c r="A16" s="32" t="s">
        <v>3</v>
      </c>
      <c r="B16" s="33"/>
      <c r="C16" s="17">
        <f>SUM(C11:C15)</f>
        <v>1350</v>
      </c>
      <c r="D16" s="18"/>
      <c r="E16" s="40"/>
      <c r="F16" s="40"/>
      <c r="G16" s="40"/>
      <c r="H16" s="40"/>
      <c r="I16" s="40"/>
      <c r="J16" s="40"/>
    </row>
    <row r="17" spans="1:10" ht="15" x14ac:dyDescent="0.25">
      <c r="A17" s="32" t="s">
        <v>4</v>
      </c>
      <c r="B17" s="33"/>
      <c r="C17" s="17">
        <f>C16*3</f>
        <v>4050</v>
      </c>
      <c r="D17" s="18"/>
      <c r="E17" s="40"/>
      <c r="F17" s="40"/>
      <c r="G17" s="40"/>
      <c r="H17" s="40"/>
      <c r="I17" s="40"/>
      <c r="J17" s="40"/>
    </row>
    <row r="18" spans="1:10" ht="15" x14ac:dyDescent="0.25">
      <c r="A18" s="13" t="s">
        <v>5</v>
      </c>
      <c r="B18" s="14"/>
      <c r="C18" s="19">
        <f>C16*12</f>
        <v>16200</v>
      </c>
      <c r="D18" s="20"/>
      <c r="E18" s="40"/>
      <c r="F18" s="40"/>
      <c r="G18" s="40"/>
      <c r="H18" s="40"/>
      <c r="I18" s="40"/>
      <c r="J18" s="40"/>
    </row>
    <row r="19" spans="1:10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</row>
    <row r="20" spans="1:10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8.75" x14ac:dyDescent="0.4">
      <c r="A21" s="22" t="s">
        <v>22</v>
      </c>
      <c r="B21" s="22"/>
      <c r="C21" s="22"/>
      <c r="D21" s="22"/>
      <c r="E21" s="22"/>
      <c r="F21" s="22"/>
      <c r="G21" s="22"/>
      <c r="H21" s="22"/>
      <c r="I21" s="22"/>
      <c r="J21" s="22"/>
    </row>
    <row r="22" spans="1:10" ht="15" x14ac:dyDescent="0.25">
      <c r="A22" s="23" t="s">
        <v>6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15" x14ac:dyDescent="0.25">
      <c r="A23" s="24"/>
      <c r="B23" s="24"/>
      <c r="C23" s="24"/>
      <c r="D23" s="24"/>
      <c r="E23" s="25"/>
      <c r="F23" s="25"/>
      <c r="G23" s="25"/>
      <c r="H23" s="25"/>
      <c r="I23" s="25"/>
      <c r="J23" s="25"/>
    </row>
    <row r="24" spans="1:10" ht="15" x14ac:dyDescent="0.2">
      <c r="A24" s="3" t="s">
        <v>7</v>
      </c>
      <c r="B24" s="4"/>
      <c r="C24" s="26">
        <v>120</v>
      </c>
      <c r="D24" s="27"/>
      <c r="E24" s="25"/>
      <c r="F24" s="25"/>
      <c r="G24" s="25"/>
      <c r="H24" s="25"/>
      <c r="I24" s="25"/>
      <c r="J24" s="25"/>
    </row>
    <row r="25" spans="1:10" ht="15" x14ac:dyDescent="0.2">
      <c r="A25" s="3" t="s">
        <v>8</v>
      </c>
      <c r="B25" s="4"/>
      <c r="C25" s="28">
        <v>0.03</v>
      </c>
      <c r="D25" s="29"/>
      <c r="E25" s="25"/>
      <c r="F25" s="25"/>
      <c r="G25" s="25"/>
      <c r="H25" s="25"/>
      <c r="I25" s="25"/>
      <c r="J25" s="25"/>
    </row>
    <row r="26" spans="1:10" ht="15" x14ac:dyDescent="0.2">
      <c r="A26" s="3" t="s">
        <v>9</v>
      </c>
      <c r="B26" s="4"/>
      <c r="C26" s="30">
        <f>C24*C25</f>
        <v>3.5999999999999996</v>
      </c>
      <c r="D26" s="31"/>
      <c r="E26" s="25"/>
      <c r="F26" s="25"/>
      <c r="G26" s="25"/>
      <c r="H26" s="25"/>
      <c r="I26" s="25"/>
      <c r="J26" s="25"/>
    </row>
    <row r="27" spans="1:10" ht="15" x14ac:dyDescent="0.2">
      <c r="A27" s="3" t="s">
        <v>10</v>
      </c>
      <c r="B27" s="4"/>
      <c r="C27" s="5">
        <v>250000</v>
      </c>
      <c r="D27" s="6"/>
      <c r="E27" s="25"/>
      <c r="F27" s="25"/>
      <c r="G27" s="25"/>
      <c r="H27" s="25"/>
      <c r="I27" s="25"/>
      <c r="J27" s="25"/>
    </row>
    <row r="28" spans="1:10" ht="15" x14ac:dyDescent="0.2">
      <c r="A28" s="3" t="s">
        <v>11</v>
      </c>
      <c r="B28" s="4"/>
      <c r="C28" s="5">
        <f>C26*C27</f>
        <v>899999.99999999988</v>
      </c>
      <c r="D28" s="6"/>
      <c r="E28" s="25"/>
      <c r="F28" s="25"/>
      <c r="G28" s="25"/>
      <c r="H28" s="25"/>
      <c r="I28" s="25"/>
      <c r="J28" s="25"/>
    </row>
    <row r="29" spans="1:10" ht="15" x14ac:dyDescent="0.2">
      <c r="A29" s="3" t="s">
        <v>12</v>
      </c>
      <c r="B29" s="4"/>
      <c r="C29" s="5">
        <f>C28*0.025</f>
        <v>22500</v>
      </c>
      <c r="D29" s="6"/>
      <c r="E29" s="25"/>
      <c r="F29" s="25"/>
      <c r="G29" s="25"/>
      <c r="H29" s="25"/>
      <c r="I29" s="25"/>
      <c r="J29" s="25"/>
    </row>
    <row r="30" spans="1:10" ht="15" x14ac:dyDescent="0.2">
      <c r="A30" s="7" t="s">
        <v>13</v>
      </c>
      <c r="B30" s="8"/>
      <c r="C30" s="9">
        <f>C29</f>
        <v>22500</v>
      </c>
      <c r="D30" s="10"/>
      <c r="E30" s="25"/>
      <c r="F30" s="25"/>
      <c r="G30" s="25"/>
      <c r="H30" s="25"/>
      <c r="I30" s="25"/>
      <c r="J30" s="25"/>
    </row>
    <row r="31" spans="1:10" ht="15" x14ac:dyDescent="0.2">
      <c r="A31" s="7" t="s">
        <v>14</v>
      </c>
      <c r="B31" s="8"/>
      <c r="C31" s="9">
        <f>C18</f>
        <v>16200</v>
      </c>
      <c r="D31" s="10"/>
      <c r="E31" s="25"/>
      <c r="F31" s="25"/>
      <c r="G31" s="25"/>
      <c r="H31" s="25"/>
      <c r="I31" s="25"/>
      <c r="J31" s="25"/>
    </row>
    <row r="32" spans="1:10" ht="15" x14ac:dyDescent="0.2">
      <c r="A32" s="11" t="s">
        <v>15</v>
      </c>
      <c r="B32" s="12"/>
      <c r="C32" s="9">
        <f>C30-C31</f>
        <v>6300</v>
      </c>
      <c r="D32" s="10"/>
      <c r="E32" s="25"/>
      <c r="F32" s="25"/>
      <c r="G32" s="25"/>
      <c r="H32" s="25"/>
      <c r="I32" s="25"/>
      <c r="J32" s="25"/>
    </row>
    <row r="33" spans="1:10" ht="15" x14ac:dyDescent="0.25">
      <c r="A33" s="13" t="s">
        <v>16</v>
      </c>
      <c r="B33" s="14"/>
      <c r="C33" s="15">
        <f>C32/C31</f>
        <v>0.3888888888888889</v>
      </c>
      <c r="D33" s="16"/>
      <c r="E33" s="25"/>
      <c r="F33" s="25"/>
      <c r="G33" s="25"/>
      <c r="H33" s="25"/>
      <c r="I33" s="25"/>
      <c r="J33" s="25"/>
    </row>
    <row r="38" spans="1:10" x14ac:dyDescent="0.2">
      <c r="A38" s="2"/>
      <c r="B38" s="2"/>
      <c r="C38" s="2"/>
      <c r="D38" s="2"/>
    </row>
    <row r="39" spans="1:10" x14ac:dyDescent="0.2">
      <c r="A39" s="2"/>
      <c r="B39" s="2"/>
      <c r="C39" s="2"/>
      <c r="D39" s="2"/>
    </row>
    <row r="40" spans="1:10" x14ac:dyDescent="0.2">
      <c r="A40" s="2"/>
      <c r="B40" s="2"/>
      <c r="C40" s="2"/>
      <c r="D40" s="2"/>
    </row>
    <row r="41" spans="1:10" x14ac:dyDescent="0.2">
      <c r="A41" s="2"/>
      <c r="B41" s="2"/>
      <c r="C41" s="2"/>
      <c r="D41" s="2"/>
    </row>
    <row r="42" spans="1:10" x14ac:dyDescent="0.2">
      <c r="A42" s="2"/>
      <c r="B42" s="2"/>
      <c r="C42" s="2"/>
      <c r="D42" s="2"/>
    </row>
    <row r="43" spans="1:10" x14ac:dyDescent="0.2">
      <c r="A43" s="2"/>
      <c r="B43" s="2"/>
      <c r="C43" s="2"/>
      <c r="D43" s="2"/>
    </row>
    <row r="44" spans="1:10" x14ac:dyDescent="0.2">
      <c r="A44" s="2"/>
      <c r="B44" s="2"/>
      <c r="C44" s="2"/>
      <c r="D44" s="2"/>
    </row>
    <row r="45" spans="1:10" x14ac:dyDescent="0.2">
      <c r="A45" s="2"/>
      <c r="B45" s="2"/>
      <c r="C45" s="2"/>
      <c r="D45" s="2"/>
    </row>
    <row r="46" spans="1:10" x14ac:dyDescent="0.2">
      <c r="A46" s="2"/>
      <c r="B46" s="2"/>
      <c r="C46" s="2"/>
      <c r="D46" s="2"/>
    </row>
    <row r="47" spans="1:10" x14ac:dyDescent="0.2">
      <c r="A47" s="2"/>
      <c r="B47" s="2"/>
      <c r="C47" s="2"/>
      <c r="D47" s="2"/>
    </row>
  </sheetData>
  <mergeCells count="70">
    <mergeCell ref="A8:J8"/>
    <mergeCell ref="A1:J1"/>
    <mergeCell ref="A2:J3"/>
    <mergeCell ref="A4:J4"/>
    <mergeCell ref="A5:J6"/>
    <mergeCell ref="A7:J7"/>
    <mergeCell ref="A17:B17"/>
    <mergeCell ref="C17:D17"/>
    <mergeCell ref="A9:J9"/>
    <mergeCell ref="A10:J10"/>
    <mergeCell ref="A11:B11"/>
    <mergeCell ref="C11:D11"/>
    <mergeCell ref="E11:J18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28:B28"/>
    <mergeCell ref="C28:D28"/>
    <mergeCell ref="A18:B18"/>
    <mergeCell ref="C18:D18"/>
    <mergeCell ref="A19:J20"/>
    <mergeCell ref="A21:J21"/>
    <mergeCell ref="A22:J22"/>
    <mergeCell ref="A23:D23"/>
    <mergeCell ref="E23:J33"/>
    <mergeCell ref="A24:B24"/>
    <mergeCell ref="C24:D24"/>
    <mergeCell ref="A25:B25"/>
    <mergeCell ref="C25:D25"/>
    <mergeCell ref="A26:B26"/>
    <mergeCell ref="C26:D26"/>
    <mergeCell ref="A27:B27"/>
    <mergeCell ref="C27:D27"/>
    <mergeCell ref="A38:B38"/>
    <mergeCell ref="C38:D3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Tracker</vt:lpstr>
    </vt:vector>
  </TitlesOfParts>
  <Company>Zillow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Robbers</dc:creator>
  <cp:lastModifiedBy>Chloe Banholzer</cp:lastModifiedBy>
  <cp:lastPrinted>2017-11-22T19:40:31Z</cp:lastPrinted>
  <dcterms:created xsi:type="dcterms:W3CDTF">2015-09-29T20:52:11Z</dcterms:created>
  <dcterms:modified xsi:type="dcterms:W3CDTF">2018-10-06T00:00:59Z</dcterms:modified>
</cp:coreProperties>
</file>